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hensel\Source\Repos\RZVN-Homepage\images\custom\sources\"/>
    </mc:Choice>
  </mc:AlternateContent>
  <xr:revisionPtr revIDLastSave="0" documentId="13_ncr:1_{C7D245FE-56C0-4462-B6C4-AFE13E9F18A8}" xr6:coauthVersionLast="37" xr6:coauthVersionMax="37" xr10:uidLastSave="{00000000-0000-0000-0000-000000000000}"/>
  <bookViews>
    <workbookView xWindow="0" yWindow="0" windowWidth="24686" windowHeight="12429" xr2:uid="{00000000-000D-0000-FFFF-FFFF00000000}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" i="1" l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BA6" i="1" s="1"/>
  <c r="BB6" i="1" s="1"/>
  <c r="BC6" i="1" s="1"/>
  <c r="BD6" i="1" s="1"/>
  <c r="BE6" i="1" s="1"/>
  <c r="BF6" i="1" s="1"/>
  <c r="BG6" i="1" s="1"/>
  <c r="Y5" i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X17" i="1"/>
  <c r="K11" i="1" l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X13" i="1" s="1"/>
  <c r="J12" i="1"/>
  <c r="J11" i="1"/>
  <c r="X15" i="1"/>
  <c r="X10" i="1"/>
</calcChain>
</file>

<file path=xl/sharedStrings.xml><?xml version="1.0" encoding="utf-8"?>
<sst xmlns="http://schemas.openxmlformats.org/spreadsheetml/2006/main" count="6" uniqueCount="6">
  <si>
    <t>Haushalte</t>
  </si>
  <si>
    <t>Faktor alt</t>
  </si>
  <si>
    <t>Faktor neu</t>
  </si>
  <si>
    <t>Gewerbe (GHD)</t>
  </si>
  <si>
    <t>Gewerbe (Prognose)</t>
  </si>
  <si>
    <t>Haushalte (Prognose)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</si>
</sst>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\ _€_-;\-* #,##0\ _€_-;_-* &quot;-&quot;\ _€_-;_-@_-"/>
    <numFmt numFmtId="164" formatCode="#,##0.0"/>
    <numFmt numFmtId="165" formatCode="_(&quot;$&quot;* #,##0_);_(&quot;$&quot;* \(#,##0\);_(&quot;$&quot;* &quot;-&quot;_);_(@_)"/>
  </numFmts>
  <fonts count="24">
    <font>
      <sz val="11"/>
      <color theme="1"/>
      <name val="Planer"/>
      <family val="2"/>
      <scheme val="minor"/>
    </font>
    <font>
      <b/>
      <sz val="12"/>
      <name val="NewCenturySchlbk"/>
    </font>
    <font>
      <sz val="10"/>
      <name val="Helv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b/>
      <sz val="12"/>
      <name val="NewCenturySchlbk"/>
      <family val="1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1" applyNumberFormat="0" applyAlignment="0" applyProtection="0"/>
    <xf numFmtId="0" fontId="9" fillId="20" borderId="2" applyNumberFormat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0" fillId="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4" fontId="2" fillId="0" borderId="0" applyFont="0" applyFill="0" applyBorder="0" applyAlignment="0" applyProtection="0"/>
    <xf numFmtId="0" fontId="14" fillId="21" borderId="0" applyNumberFormat="0" applyBorder="0" applyAlignment="0" applyProtection="0"/>
    <xf numFmtId="0" fontId="15" fillId="22" borderId="4" applyNumberFormat="0" applyFont="0" applyAlignment="0" applyProtection="0"/>
    <xf numFmtId="0" fontId="16" fillId="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23" borderId="9" applyNumberFormat="0" applyAlignment="0" applyProtection="0"/>
  </cellStyleXfs>
  <cellXfs count="10">
    <xf numFmtId="0" fontId="0" fillId="0" borderId="0" xfId="0"/>
    <xf numFmtId="164" fontId="3" fillId="0" borderId="15" xfId="1" applyNumberFormat="1" applyFont="1" applyBorder="1" applyAlignment="1"/>
    <xf numFmtId="164" fontId="3" fillId="0" borderId="14" xfId="1" applyNumberFormat="1" applyFont="1" applyBorder="1" applyAlignment="1"/>
    <xf numFmtId="164" fontId="3" fillId="0" borderId="13" xfId="1" applyNumberFormat="1" applyFont="1" applyBorder="1" applyAlignment="1"/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4" fillId="0" borderId="17" xfId="1" applyFont="1" applyFill="1" applyBorder="1" applyAlignment="1">
      <alignment horizontal="center"/>
    </xf>
    <xf numFmtId="164" fontId="0" fillId="0" borderId="0" xfId="0" applyNumberFormat="1"/>
  </cellXfs>
  <cellStyles count="56">
    <cellStyle name="20% - Akzent1" xfId="2" xr:uid="{00000000-0005-0000-0000-000000000000}"/>
    <cellStyle name="20% - Akzent2" xfId="3" xr:uid="{00000000-0005-0000-0000-000001000000}"/>
    <cellStyle name="20% - Akzent3" xfId="4" xr:uid="{00000000-0005-0000-0000-000002000000}"/>
    <cellStyle name="20% - Akzent4" xfId="5" xr:uid="{00000000-0005-0000-0000-000003000000}"/>
    <cellStyle name="20% - Akzent5" xfId="6" xr:uid="{00000000-0005-0000-0000-000004000000}"/>
    <cellStyle name="20% - Akzent6" xfId="7" xr:uid="{00000000-0005-0000-0000-000005000000}"/>
    <cellStyle name="40% - Akzent1" xfId="8" xr:uid="{00000000-0005-0000-0000-000006000000}"/>
    <cellStyle name="40% - Akzent2" xfId="9" xr:uid="{00000000-0005-0000-0000-000007000000}"/>
    <cellStyle name="40% - Akzent3" xfId="10" xr:uid="{00000000-0005-0000-0000-000008000000}"/>
    <cellStyle name="40% - Akzent4" xfId="11" xr:uid="{00000000-0005-0000-0000-000009000000}"/>
    <cellStyle name="40% - Akzent5" xfId="12" xr:uid="{00000000-0005-0000-0000-00000A000000}"/>
    <cellStyle name="40% - Akzent6" xfId="13" xr:uid="{00000000-0005-0000-0000-00000B000000}"/>
    <cellStyle name="60% - Akzent1" xfId="14" xr:uid="{00000000-0005-0000-0000-00000C000000}"/>
    <cellStyle name="60% - Akzent2" xfId="15" xr:uid="{00000000-0005-0000-0000-00000D000000}"/>
    <cellStyle name="60% - Akzent3" xfId="16" xr:uid="{00000000-0005-0000-0000-00000E000000}"/>
    <cellStyle name="60% - Akzent4" xfId="17" xr:uid="{00000000-0005-0000-0000-00000F000000}"/>
    <cellStyle name="60% - Akzent5" xfId="18" xr:uid="{00000000-0005-0000-0000-000010000000}"/>
    <cellStyle name="60% - Akzent6" xfId="19" xr:uid="{00000000-0005-0000-0000-000011000000}"/>
    <cellStyle name="Akzent1 2" xfId="20" xr:uid="{00000000-0005-0000-0000-000012000000}"/>
    <cellStyle name="Akzent2 2" xfId="21" xr:uid="{00000000-0005-0000-0000-000013000000}"/>
    <cellStyle name="Akzent3 2" xfId="22" xr:uid="{00000000-0005-0000-0000-000014000000}"/>
    <cellStyle name="Akzent4 2" xfId="23" xr:uid="{00000000-0005-0000-0000-000015000000}"/>
    <cellStyle name="Akzent5 2" xfId="24" xr:uid="{00000000-0005-0000-0000-000016000000}"/>
    <cellStyle name="Akzent6 2" xfId="25" xr:uid="{00000000-0005-0000-0000-000017000000}"/>
    <cellStyle name="Ausgabe 2" xfId="26" xr:uid="{00000000-0005-0000-0000-000018000000}"/>
    <cellStyle name="Berechnung 2" xfId="27" xr:uid="{00000000-0005-0000-0000-000019000000}"/>
    <cellStyle name="Comma [0]" xfId="28" xr:uid="{00000000-0005-0000-0000-00001A000000}"/>
    <cellStyle name="Comma [0] 2" xfId="29" xr:uid="{00000000-0005-0000-0000-00001B000000}"/>
    <cellStyle name="Currency [0]" xfId="30" xr:uid="{00000000-0005-0000-0000-00001C000000}"/>
    <cellStyle name="Currency [0] 2" xfId="31" xr:uid="{00000000-0005-0000-0000-00001D000000}"/>
    <cellStyle name="Dezimal 2" xfId="32" xr:uid="{00000000-0005-0000-0000-00001E000000}"/>
    <cellStyle name="Eingabe 2" xfId="33" xr:uid="{00000000-0005-0000-0000-00001F000000}"/>
    <cellStyle name="Ergebnis 2" xfId="34" xr:uid="{00000000-0005-0000-0000-000020000000}"/>
    <cellStyle name="Erklärender Text 2" xfId="35" xr:uid="{00000000-0005-0000-0000-000021000000}"/>
    <cellStyle name="Gut 2" xfId="36" xr:uid="{00000000-0005-0000-0000-000022000000}"/>
    <cellStyle name="Hyperlink 2" xfId="37" xr:uid="{00000000-0005-0000-0000-000023000000}"/>
    <cellStyle name="Hyperlink_Tabelle1" xfId="38" xr:uid="{00000000-0005-0000-0000-000024000000}"/>
    <cellStyle name="Komma 2" xfId="39" xr:uid="{00000000-0005-0000-0000-000025000000}"/>
    <cellStyle name="Neutral 2" xfId="40" xr:uid="{00000000-0005-0000-0000-000026000000}"/>
    <cellStyle name="Notiz 2" xfId="41" xr:uid="{00000000-0005-0000-0000-000027000000}"/>
    <cellStyle name="Schlecht 2" xfId="42" xr:uid="{00000000-0005-0000-0000-000028000000}"/>
    <cellStyle name="Standard" xfId="0" builtinId="0"/>
    <cellStyle name="Standard 2" xfId="43" xr:uid="{00000000-0005-0000-0000-00002A000000}"/>
    <cellStyle name="Standard 2 2" xfId="44" xr:uid="{00000000-0005-0000-0000-00002B000000}"/>
    <cellStyle name="Standard 3" xfId="45" xr:uid="{00000000-0005-0000-0000-00002C000000}"/>
    <cellStyle name="Standard 4" xfId="46" xr:uid="{00000000-0005-0000-0000-00002D000000}"/>
    <cellStyle name="Standard 4 2" xfId="47" xr:uid="{00000000-0005-0000-0000-00002E000000}"/>
    <cellStyle name="Standard 5" xfId="1" xr:uid="{00000000-0005-0000-0000-00002F000000}"/>
    <cellStyle name="Überschrift 1 2" xfId="49" xr:uid="{00000000-0005-0000-0000-000030000000}"/>
    <cellStyle name="Überschrift 2 2" xfId="50" xr:uid="{00000000-0005-0000-0000-000031000000}"/>
    <cellStyle name="Überschrift 3 2" xfId="51" xr:uid="{00000000-0005-0000-0000-000032000000}"/>
    <cellStyle name="Überschrift 4 2" xfId="52" xr:uid="{00000000-0005-0000-0000-000033000000}"/>
    <cellStyle name="Überschrift 5" xfId="48" xr:uid="{00000000-0005-0000-0000-000034000000}"/>
    <cellStyle name="Verknüpfte Zelle 2" xfId="53" xr:uid="{00000000-0005-0000-0000-000035000000}"/>
    <cellStyle name="Warnender Text 2" xfId="54" xr:uid="{00000000-0005-0000-0000-000036000000}"/>
    <cellStyle name="Zelle überprüfen 2" xfId="55" xr:uid="{00000000-0005-0000-0000-000037000000}"/>
  </cellStyles>
  <dxfs count="0"/>
  <tableStyles count="0" defaultTableStyle="TableStyleMedium2" defaultPivotStyle="PivotStyleLight16"/>
  <colors>
    <mruColors>
      <color rgb="FF000000"/>
      <color rgb="FF2AC055"/>
      <color rgb="FF47B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66614744756075"/>
          <c:y val="5.0925925925925923E-2"/>
          <c:w val="0.85078232090159966"/>
          <c:h val="0.686316345873432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Gewerbe (GHD)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Tabelle1!$B$2:$BG$2</c:f>
              <c:numCache>
                <c:formatCode>General</c:formatCode>
                <c:ptCount val="5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  <c:pt idx="32">
                  <c:v>2025</c:v>
                </c:pt>
                <c:pt idx="33">
                  <c:v>2026</c:v>
                </c:pt>
                <c:pt idx="34">
                  <c:v>2027</c:v>
                </c:pt>
                <c:pt idx="35">
                  <c:v>2028</c:v>
                </c:pt>
                <c:pt idx="36">
                  <c:v>2029</c:v>
                </c:pt>
                <c:pt idx="37">
                  <c:v>2030</c:v>
                </c:pt>
                <c:pt idx="38">
                  <c:v>2031</c:v>
                </c:pt>
                <c:pt idx="39">
                  <c:v>2032</c:v>
                </c:pt>
                <c:pt idx="40">
                  <c:v>2033</c:v>
                </c:pt>
                <c:pt idx="41">
                  <c:v>2034</c:v>
                </c:pt>
                <c:pt idx="42">
                  <c:v>2035</c:v>
                </c:pt>
                <c:pt idx="43">
                  <c:v>2036</c:v>
                </c:pt>
                <c:pt idx="44">
                  <c:v>2037</c:v>
                </c:pt>
                <c:pt idx="45">
                  <c:v>2038</c:v>
                </c:pt>
                <c:pt idx="46">
                  <c:v>2039</c:v>
                </c:pt>
                <c:pt idx="47">
                  <c:v>2040</c:v>
                </c:pt>
                <c:pt idx="48">
                  <c:v>2041</c:v>
                </c:pt>
                <c:pt idx="49">
                  <c:v>2042</c:v>
                </c:pt>
                <c:pt idx="50">
                  <c:v>2043</c:v>
                </c:pt>
                <c:pt idx="51">
                  <c:v>2044</c:v>
                </c:pt>
                <c:pt idx="52">
                  <c:v>2045</c:v>
                </c:pt>
                <c:pt idx="53">
                  <c:v>2046</c:v>
                </c:pt>
                <c:pt idx="54">
                  <c:v>2047</c:v>
                </c:pt>
                <c:pt idx="55">
                  <c:v>2048</c:v>
                </c:pt>
                <c:pt idx="56">
                  <c:v>2049</c:v>
                </c:pt>
                <c:pt idx="57">
                  <c:v>2050</c:v>
                </c:pt>
              </c:numCache>
            </c:numRef>
          </c:cat>
          <c:val>
            <c:numRef>
              <c:f>Tabelle1!$B$3:$BG$3</c:f>
              <c:numCache>
                <c:formatCode>#,##0.0</c:formatCode>
                <c:ptCount val="58"/>
                <c:pt idx="0">
                  <c:v>328.9190000000001</c:v>
                </c:pt>
                <c:pt idx="1">
                  <c:v>365.82899999999995</c:v>
                </c:pt>
                <c:pt idx="2">
                  <c:v>397.589</c:v>
                </c:pt>
                <c:pt idx="3">
                  <c:v>493.74900000000002</c:v>
                </c:pt>
                <c:pt idx="4">
                  <c:v>473.05700000000002</c:v>
                </c:pt>
                <c:pt idx="5">
                  <c:v>475.72300000000001</c:v>
                </c:pt>
                <c:pt idx="6">
                  <c:v>469.62900000000002</c:v>
                </c:pt>
                <c:pt idx="7">
                  <c:v>444.52600000000001</c:v>
                </c:pt>
                <c:pt idx="8">
                  <c:v>505.36399999999998</c:v>
                </c:pt>
                <c:pt idx="9">
                  <c:v>506.12599999999998</c:v>
                </c:pt>
                <c:pt idx="10">
                  <c:v>379.75900000000001</c:v>
                </c:pt>
                <c:pt idx="11">
                  <c:v>377.81</c:v>
                </c:pt>
                <c:pt idx="12">
                  <c:v>368.62504560668754</c:v>
                </c:pt>
                <c:pt idx="13">
                  <c:v>461.18969069569226</c:v>
                </c:pt>
                <c:pt idx="14">
                  <c:v>393.21386905237313</c:v>
                </c:pt>
                <c:pt idx="15">
                  <c:v>416.72983369408632</c:v>
                </c:pt>
                <c:pt idx="16">
                  <c:v>392.80601793493423</c:v>
                </c:pt>
                <c:pt idx="17">
                  <c:v>425.39699999999999</c:v>
                </c:pt>
                <c:pt idx="18">
                  <c:v>390.36200000000002</c:v>
                </c:pt>
                <c:pt idx="19">
                  <c:v>363.72399999999999</c:v>
                </c:pt>
                <c:pt idx="20">
                  <c:v>411.06200000000001</c:v>
                </c:pt>
                <c:pt idx="21">
                  <c:v>388.57900000000001</c:v>
                </c:pt>
                <c:pt idx="22">
                  <c:v>395.35899999999998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1-406F-9D4F-3E411A09F595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Haushalte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Tabelle1!$B$2:$BG$2</c:f>
              <c:numCache>
                <c:formatCode>General</c:formatCode>
                <c:ptCount val="5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  <c:pt idx="32">
                  <c:v>2025</c:v>
                </c:pt>
                <c:pt idx="33">
                  <c:v>2026</c:v>
                </c:pt>
                <c:pt idx="34">
                  <c:v>2027</c:v>
                </c:pt>
                <c:pt idx="35">
                  <c:v>2028</c:v>
                </c:pt>
                <c:pt idx="36">
                  <c:v>2029</c:v>
                </c:pt>
                <c:pt idx="37">
                  <c:v>2030</c:v>
                </c:pt>
                <c:pt idx="38">
                  <c:v>2031</c:v>
                </c:pt>
                <c:pt idx="39">
                  <c:v>2032</c:v>
                </c:pt>
                <c:pt idx="40">
                  <c:v>2033</c:v>
                </c:pt>
                <c:pt idx="41">
                  <c:v>2034</c:v>
                </c:pt>
                <c:pt idx="42">
                  <c:v>2035</c:v>
                </c:pt>
                <c:pt idx="43">
                  <c:v>2036</c:v>
                </c:pt>
                <c:pt idx="44">
                  <c:v>2037</c:v>
                </c:pt>
                <c:pt idx="45">
                  <c:v>2038</c:v>
                </c:pt>
                <c:pt idx="46">
                  <c:v>2039</c:v>
                </c:pt>
                <c:pt idx="47">
                  <c:v>2040</c:v>
                </c:pt>
                <c:pt idx="48">
                  <c:v>2041</c:v>
                </c:pt>
                <c:pt idx="49">
                  <c:v>2042</c:v>
                </c:pt>
                <c:pt idx="50">
                  <c:v>2043</c:v>
                </c:pt>
                <c:pt idx="51">
                  <c:v>2044</c:v>
                </c:pt>
                <c:pt idx="52">
                  <c:v>2045</c:v>
                </c:pt>
                <c:pt idx="53">
                  <c:v>2046</c:v>
                </c:pt>
                <c:pt idx="54">
                  <c:v>2047</c:v>
                </c:pt>
                <c:pt idx="55">
                  <c:v>2048</c:v>
                </c:pt>
                <c:pt idx="56">
                  <c:v>2049</c:v>
                </c:pt>
                <c:pt idx="57">
                  <c:v>2050</c:v>
                </c:pt>
              </c:numCache>
            </c:numRef>
          </c:cat>
          <c:val>
            <c:numRef>
              <c:f>Tabelle1!$B$4:$BG$4</c:f>
              <c:numCache>
                <c:formatCode>#,##0.0</c:formatCode>
                <c:ptCount val="58"/>
                <c:pt idx="0">
                  <c:v>801</c:v>
                </c:pt>
                <c:pt idx="1">
                  <c:v>782</c:v>
                </c:pt>
                <c:pt idx="2">
                  <c:v>879.5</c:v>
                </c:pt>
                <c:pt idx="3">
                  <c:v>1039.2270000000001</c:v>
                </c:pt>
                <c:pt idx="4">
                  <c:v>957.03099999999995</c:v>
                </c:pt>
                <c:pt idx="5">
                  <c:v>967.56700000000001</c:v>
                </c:pt>
                <c:pt idx="6">
                  <c:v>951.69899999999996</c:v>
                </c:pt>
                <c:pt idx="7">
                  <c:v>947.73199999999997</c:v>
                </c:pt>
                <c:pt idx="8">
                  <c:v>1024.914</c:v>
                </c:pt>
                <c:pt idx="9">
                  <c:v>1002.604</c:v>
                </c:pt>
                <c:pt idx="10">
                  <c:v>1042.9380000000001</c:v>
                </c:pt>
                <c:pt idx="11">
                  <c:v>1017.454</c:v>
                </c:pt>
                <c:pt idx="12">
                  <c:v>984.9503914869963</c:v>
                </c:pt>
                <c:pt idx="13">
                  <c:v>959.56737643434451</c:v>
                </c:pt>
                <c:pt idx="14">
                  <c:v>893.51745742262221</c:v>
                </c:pt>
                <c:pt idx="15">
                  <c:v>940.47620380891499</c:v>
                </c:pt>
                <c:pt idx="16">
                  <c:v>928.3112195598103</c:v>
                </c:pt>
                <c:pt idx="17">
                  <c:v>1016.567</c:v>
                </c:pt>
                <c:pt idx="18">
                  <c:v>845.34799999999996</c:v>
                </c:pt>
                <c:pt idx="19">
                  <c:v>916.51300000000003</c:v>
                </c:pt>
                <c:pt idx="20">
                  <c:v>966.005</c:v>
                </c:pt>
                <c:pt idx="21">
                  <c:v>780.75699999999995</c:v>
                </c:pt>
                <c:pt idx="22">
                  <c:v>844.64599999999996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1-406F-9D4F-3E411A09F595}"/>
            </c:ext>
          </c:extLst>
        </c:ser>
        <c:ser>
          <c:idx val="2"/>
          <c:order val="2"/>
          <c:tx>
            <c:strRef>
              <c:f>Tabelle1!$A$5</c:f>
              <c:strCache>
                <c:ptCount val="1"/>
                <c:pt idx="0">
                  <c:v>Gewerbe (Prognose)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Tabelle1!$B$2:$BG$2</c:f>
              <c:numCache>
                <c:formatCode>General</c:formatCode>
                <c:ptCount val="5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  <c:pt idx="32">
                  <c:v>2025</c:v>
                </c:pt>
                <c:pt idx="33">
                  <c:v>2026</c:v>
                </c:pt>
                <c:pt idx="34">
                  <c:v>2027</c:v>
                </c:pt>
                <c:pt idx="35">
                  <c:v>2028</c:v>
                </c:pt>
                <c:pt idx="36">
                  <c:v>2029</c:v>
                </c:pt>
                <c:pt idx="37">
                  <c:v>2030</c:v>
                </c:pt>
                <c:pt idx="38">
                  <c:v>2031</c:v>
                </c:pt>
                <c:pt idx="39">
                  <c:v>2032</c:v>
                </c:pt>
                <c:pt idx="40">
                  <c:v>2033</c:v>
                </c:pt>
                <c:pt idx="41">
                  <c:v>2034</c:v>
                </c:pt>
                <c:pt idx="42">
                  <c:v>2035</c:v>
                </c:pt>
                <c:pt idx="43">
                  <c:v>2036</c:v>
                </c:pt>
                <c:pt idx="44">
                  <c:v>2037</c:v>
                </c:pt>
                <c:pt idx="45">
                  <c:v>2038</c:v>
                </c:pt>
                <c:pt idx="46">
                  <c:v>2039</c:v>
                </c:pt>
                <c:pt idx="47">
                  <c:v>2040</c:v>
                </c:pt>
                <c:pt idx="48">
                  <c:v>2041</c:v>
                </c:pt>
                <c:pt idx="49">
                  <c:v>2042</c:v>
                </c:pt>
                <c:pt idx="50">
                  <c:v>2043</c:v>
                </c:pt>
                <c:pt idx="51">
                  <c:v>2044</c:v>
                </c:pt>
                <c:pt idx="52">
                  <c:v>2045</c:v>
                </c:pt>
                <c:pt idx="53">
                  <c:v>2046</c:v>
                </c:pt>
                <c:pt idx="54">
                  <c:v>2047</c:v>
                </c:pt>
                <c:pt idx="55">
                  <c:v>2048</c:v>
                </c:pt>
                <c:pt idx="56">
                  <c:v>2049</c:v>
                </c:pt>
                <c:pt idx="57">
                  <c:v>2050</c:v>
                </c:pt>
              </c:numCache>
            </c:numRef>
          </c:cat>
          <c:val>
            <c:numRef>
              <c:f>Tabelle1!$B$5:$BG$5</c:f>
              <c:numCache>
                <c:formatCode>General</c:formatCode>
                <c:ptCount val="58"/>
                <c:pt idx="23" formatCode="#,##0.0">
                  <c:v>383.49822999999998</c:v>
                </c:pt>
                <c:pt idx="24" formatCode="#,##0.0">
                  <c:v>371.99328309999999</c:v>
                </c:pt>
                <c:pt idx="25" formatCode="#,##0.0">
                  <c:v>360.833484607</c:v>
                </c:pt>
                <c:pt idx="26" formatCode="#,##0.0">
                  <c:v>350.00848006878999</c:v>
                </c:pt>
                <c:pt idx="27" formatCode="#,##0.0">
                  <c:v>339.50822566672628</c:v>
                </c:pt>
                <c:pt idx="28" formatCode="#,##0.0">
                  <c:v>329.32297889672446</c:v>
                </c:pt>
                <c:pt idx="29" formatCode="#,##0.0">
                  <c:v>319.44328952982272</c:v>
                </c:pt>
                <c:pt idx="30" formatCode="#,##0.0">
                  <c:v>309.85999084392802</c:v>
                </c:pt>
                <c:pt idx="31" formatCode="#,##0.0">
                  <c:v>300.56419111861015</c:v>
                </c:pt>
                <c:pt idx="32" formatCode="#,##0.0">
                  <c:v>291.54726538505184</c:v>
                </c:pt>
                <c:pt idx="33" formatCode="#,##0.0">
                  <c:v>282.80084742350027</c:v>
                </c:pt>
                <c:pt idx="34" formatCode="#,##0.0">
                  <c:v>274.31682200079524</c:v>
                </c:pt>
                <c:pt idx="35" formatCode="#,##0.0">
                  <c:v>266.08731734077139</c:v>
                </c:pt>
                <c:pt idx="36" formatCode="#,##0.0">
                  <c:v>258.10469782054827</c:v>
                </c:pt>
                <c:pt idx="37" formatCode="#,##0.0">
                  <c:v>250.3615568859318</c:v>
                </c:pt>
                <c:pt idx="38" formatCode="#,##0.0">
                  <c:v>242.85071017935385</c:v>
                </c:pt>
                <c:pt idx="39" formatCode="#,##0.0">
                  <c:v>235.56518887397323</c:v>
                </c:pt>
                <c:pt idx="40" formatCode="#,##0.0">
                  <c:v>228.49823320775403</c:v>
                </c:pt>
                <c:pt idx="41" formatCode="#,##0.0">
                  <c:v>221.6432862115214</c:v>
                </c:pt>
                <c:pt idx="42" formatCode="#,##0.0">
                  <c:v>214.99398762517575</c:v>
                </c:pt>
                <c:pt idx="43" formatCode="#,##0.0">
                  <c:v>208.54416799642047</c:v>
                </c:pt>
                <c:pt idx="44" formatCode="#,##0.0">
                  <c:v>202.28784295652784</c:v>
                </c:pt>
                <c:pt idx="45" formatCode="#,##0.0">
                  <c:v>196.21920766783199</c:v>
                </c:pt>
                <c:pt idx="46" formatCode="#,##0.0">
                  <c:v>190.33263143779703</c:v>
                </c:pt>
                <c:pt idx="47" formatCode="#,##0.0">
                  <c:v>184.62265249466313</c:v>
                </c:pt>
                <c:pt idx="48" formatCode="#,##0.0">
                  <c:v>179.08397291982322</c:v>
                </c:pt>
                <c:pt idx="49" formatCode="#,##0.0">
                  <c:v>173.71145373222853</c:v>
                </c:pt>
                <c:pt idx="50" formatCode="#,##0.0">
                  <c:v>168.50011012026167</c:v>
                </c:pt>
                <c:pt idx="51" formatCode="#,##0.0">
                  <c:v>163.44510681665381</c:v>
                </c:pt>
                <c:pt idx="52" formatCode="#,##0.0">
                  <c:v>158.5417536121542</c:v>
                </c:pt>
                <c:pt idx="53" formatCode="#,##0.0">
                  <c:v>153.78550100378956</c:v>
                </c:pt>
                <c:pt idx="54" formatCode="#,##0.0">
                  <c:v>149.17193597367586</c:v>
                </c:pt>
                <c:pt idx="55" formatCode="#,##0.0">
                  <c:v>144.69677789446558</c:v>
                </c:pt>
                <c:pt idx="56" formatCode="#,##0.0">
                  <c:v>140.35587455763161</c:v>
                </c:pt>
                <c:pt idx="57" formatCode="#,##0.0">
                  <c:v>136.14519832090267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E-46E4-A3D3-F789859F6BC3}"/>
            </c:ext>
          </c:extLst>
        </c:ser>
        <c:ser>
          <c:idx val="3"/>
          <c:order val="3"/>
          <c:tx>
            <c:strRef>
              <c:f>Tabelle1!$A$6</c:f>
              <c:strCache>
                <c:ptCount val="1"/>
                <c:pt idx="0">
                  <c:v>Haushalte (Prognose)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Tabelle1!$B$2:$BG$2</c:f>
              <c:numCache>
                <c:formatCode>General</c:formatCode>
                <c:ptCount val="5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  <c:pt idx="32">
                  <c:v>2025</c:v>
                </c:pt>
                <c:pt idx="33">
                  <c:v>2026</c:v>
                </c:pt>
                <c:pt idx="34">
                  <c:v>2027</c:v>
                </c:pt>
                <c:pt idx="35">
                  <c:v>2028</c:v>
                </c:pt>
                <c:pt idx="36">
                  <c:v>2029</c:v>
                </c:pt>
                <c:pt idx="37">
                  <c:v>2030</c:v>
                </c:pt>
                <c:pt idx="38">
                  <c:v>2031</c:v>
                </c:pt>
                <c:pt idx="39">
                  <c:v>2032</c:v>
                </c:pt>
                <c:pt idx="40">
                  <c:v>2033</c:v>
                </c:pt>
                <c:pt idx="41">
                  <c:v>2034</c:v>
                </c:pt>
                <c:pt idx="42">
                  <c:v>2035</c:v>
                </c:pt>
                <c:pt idx="43">
                  <c:v>2036</c:v>
                </c:pt>
                <c:pt idx="44">
                  <c:v>2037</c:v>
                </c:pt>
                <c:pt idx="45">
                  <c:v>2038</c:v>
                </c:pt>
                <c:pt idx="46">
                  <c:v>2039</c:v>
                </c:pt>
                <c:pt idx="47">
                  <c:v>2040</c:v>
                </c:pt>
                <c:pt idx="48">
                  <c:v>2041</c:v>
                </c:pt>
                <c:pt idx="49">
                  <c:v>2042</c:v>
                </c:pt>
                <c:pt idx="50">
                  <c:v>2043</c:v>
                </c:pt>
                <c:pt idx="51">
                  <c:v>2044</c:v>
                </c:pt>
                <c:pt idx="52">
                  <c:v>2045</c:v>
                </c:pt>
                <c:pt idx="53">
                  <c:v>2046</c:v>
                </c:pt>
                <c:pt idx="54">
                  <c:v>2047</c:v>
                </c:pt>
                <c:pt idx="55">
                  <c:v>2048</c:v>
                </c:pt>
                <c:pt idx="56">
                  <c:v>2049</c:v>
                </c:pt>
                <c:pt idx="57">
                  <c:v>2050</c:v>
                </c:pt>
              </c:numCache>
            </c:numRef>
          </c:cat>
          <c:val>
            <c:numRef>
              <c:f>Tabelle1!$B$6:$BG$6</c:f>
              <c:numCache>
                <c:formatCode>General</c:formatCode>
                <c:ptCount val="58"/>
                <c:pt idx="23" formatCode="#,##0.0">
                  <c:v>819.30661999999995</c:v>
                </c:pt>
                <c:pt idx="24" formatCode="#,##0.0">
                  <c:v>794.72742139999991</c:v>
                </c:pt>
                <c:pt idx="25" formatCode="#,##0.0">
                  <c:v>770.8855987579999</c:v>
                </c:pt>
                <c:pt idx="26" formatCode="#,##0.0">
                  <c:v>747.75903079525983</c:v>
                </c:pt>
                <c:pt idx="27" formatCode="#,##0.0">
                  <c:v>725.32625987140204</c:v>
                </c:pt>
                <c:pt idx="28" formatCode="#,##0.0">
                  <c:v>703.56647207525998</c:v>
                </c:pt>
                <c:pt idx="29" formatCode="#,##0.0">
                  <c:v>682.45947791300216</c:v>
                </c:pt>
                <c:pt idx="30" formatCode="#,##0.0">
                  <c:v>661.98569357561212</c:v>
                </c:pt>
                <c:pt idx="31" formatCode="#,##0.0">
                  <c:v>642.12612276834375</c:v>
                </c:pt>
                <c:pt idx="32" formatCode="#,##0.0">
                  <c:v>622.86233908529346</c:v>
                </c:pt>
                <c:pt idx="33" formatCode="#,##0.0">
                  <c:v>604.17646891273466</c:v>
                </c:pt>
                <c:pt idx="34" formatCode="#,##0.0">
                  <c:v>586.05117484535265</c:v>
                </c:pt>
                <c:pt idx="35" formatCode="#,##0.0">
                  <c:v>568.46963959999209</c:v>
                </c:pt>
                <c:pt idx="36" formatCode="#,##0.0">
                  <c:v>551.41555041199229</c:v>
                </c:pt>
                <c:pt idx="37" formatCode="#,##0.0">
                  <c:v>534.87308389963255</c:v>
                </c:pt>
                <c:pt idx="38" formatCode="#,##0.0">
                  <c:v>518.82689138264357</c:v>
                </c:pt>
                <c:pt idx="39" formatCode="#,##0.0">
                  <c:v>503.26208464116422</c:v>
                </c:pt>
                <c:pt idx="40" formatCode="#,##0.0">
                  <c:v>488.16422210192928</c:v>
                </c:pt>
                <c:pt idx="41" formatCode="#,##0.0">
                  <c:v>473.51929543887138</c:v>
                </c:pt>
                <c:pt idx="42" formatCode="#,##0.0">
                  <c:v>459.3137165757052</c:v>
                </c:pt>
                <c:pt idx="43" formatCode="#,##0.0">
                  <c:v>445.53430507843404</c:v>
                </c:pt>
                <c:pt idx="44" formatCode="#,##0.0">
                  <c:v>432.16827592608104</c:v>
                </c:pt>
                <c:pt idx="45" formatCode="#,##0.0">
                  <c:v>419.20322764829859</c:v>
                </c:pt>
                <c:pt idx="46" formatCode="#,##0.0">
                  <c:v>406.62713081884965</c:v>
                </c:pt>
                <c:pt idx="47" formatCode="#,##0.0">
                  <c:v>394.42831689428414</c:v>
                </c:pt>
                <c:pt idx="48" formatCode="#,##0.0">
                  <c:v>382.59546738745559</c:v>
                </c:pt>
                <c:pt idx="49" formatCode="#,##0.0">
                  <c:v>371.11760336583188</c:v>
                </c:pt>
                <c:pt idx="50" formatCode="#,##0.0">
                  <c:v>359.98407526485693</c:v>
                </c:pt>
                <c:pt idx="51" formatCode="#,##0.0">
                  <c:v>349.18455300691119</c:v>
                </c:pt>
                <c:pt idx="52" formatCode="#,##0.0">
                  <c:v>338.70901641670383</c:v>
                </c:pt>
                <c:pt idx="53" formatCode="#,##0.0">
                  <c:v>328.54774592420273</c:v>
                </c:pt>
                <c:pt idx="54" formatCode="#,##0.0">
                  <c:v>318.69131354647664</c:v>
                </c:pt>
                <c:pt idx="55" formatCode="#,##0.0">
                  <c:v>309.13057414008233</c:v>
                </c:pt>
                <c:pt idx="56" formatCode="#,##0.0">
                  <c:v>299.85665691587985</c:v>
                </c:pt>
                <c:pt idx="57" formatCode="#,##0.0">
                  <c:v>290.86095720840348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E-46E4-A3D3-F789859F6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62403600"/>
        <c:axId val="1360584736"/>
      </c:barChart>
      <c:catAx>
        <c:axId val="1362403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800"/>
                  <a:t>Quelle: AGEB, eigene Berechnungen</a:t>
                </a:r>
              </a:p>
            </c:rich>
          </c:tx>
          <c:layout>
            <c:manualLayout>
              <c:xMode val="edge"/>
              <c:yMode val="edge"/>
              <c:x val="8.2492891217093842E-2"/>
              <c:y val="0.919693240794134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0584736"/>
        <c:crosses val="autoZero"/>
        <c:auto val="1"/>
        <c:lblAlgn val="ctr"/>
        <c:lblOffset val="100"/>
        <c:tickLblSkip val="3"/>
        <c:noMultiLvlLbl val="0"/>
      </c:catAx>
      <c:valAx>
        <c:axId val="1360584736"/>
        <c:scaling>
          <c:orientation val="minMax"/>
          <c:max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Gasverbrauch [PJ]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240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2454020429815094"/>
          <c:y val="0.90380340540302717"/>
          <c:w val="0.37545979570184912"/>
          <c:h val="8.1925705757590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203198</xdr:colOff>
      <xdr:row>7</xdr:row>
      <xdr:rowOff>46263</xdr:rowOff>
    </xdr:from>
    <xdr:to>
      <xdr:col>4</xdr:col>
      <xdr:colOff>381000</xdr:colOff>
      <xdr:row>22</xdr:row>
      <xdr:rowOff>153736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7A2B5CC-08CC-4A2E-95CD-EFD79D14AD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RzvnNeu2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2683C6"/>
      </a:accent1>
      <a:accent2>
        <a:srgbClr val="47B9FF"/>
      </a:accent2>
      <a:accent3>
        <a:srgbClr val="8B66C8"/>
      </a:accent3>
      <a:accent4>
        <a:srgbClr val="2AC055"/>
      </a:accent4>
      <a:accent5>
        <a:srgbClr val="FCAF24"/>
      </a:accent5>
      <a:accent6>
        <a:srgbClr val="FF0156"/>
      </a:accent6>
      <a:hlink>
        <a:srgbClr val="0070C0"/>
      </a:hlink>
      <a:folHlink>
        <a:srgbClr val="0070C0"/>
      </a:folHlink>
    </a:clrScheme>
    <a:fontScheme name="RZVN">
      <a:majorFont>
        <a:latin typeface="Planer Medium"/>
        <a:ea typeface=""/>
        <a:cs typeface=""/>
      </a:majorFont>
      <a:minorFont>
        <a:latin typeface="Plane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G17"/>
  <sheetViews>
    <sheetView tabSelected="1" zoomScale="190" zoomScaleNormal="190" workbookViewId="0">
      <selection activeCell="F20" sqref="F20"/>
    </sheetView>
  </sheetViews>
  <sheetFormatPr baseColWidth="10" defaultRowHeight="14.6"/>
  <cols>
    <col min="1" max="1" width="28.73046875" customWidth="1"/>
  </cols>
  <sheetData>
    <row r="2" spans="1:59">
      <c r="B2" s="4">
        <v>1993</v>
      </c>
      <c r="C2" s="4">
        <v>1994</v>
      </c>
      <c r="D2" s="4">
        <v>1995</v>
      </c>
      <c r="E2" s="4">
        <v>1996</v>
      </c>
      <c r="F2" s="4">
        <v>1997</v>
      </c>
      <c r="G2" s="4">
        <v>1998</v>
      </c>
      <c r="H2" s="4">
        <v>1999</v>
      </c>
      <c r="I2" s="4">
        <v>2000</v>
      </c>
      <c r="J2" s="6">
        <v>2001</v>
      </c>
      <c r="K2" s="6">
        <v>2002</v>
      </c>
      <c r="L2" s="6">
        <v>2003</v>
      </c>
      <c r="M2" s="4">
        <v>2004</v>
      </c>
      <c r="N2" s="4">
        <v>2005</v>
      </c>
      <c r="O2" s="4">
        <v>2006</v>
      </c>
      <c r="P2" s="4">
        <v>2007</v>
      </c>
      <c r="Q2" s="4">
        <v>2008</v>
      </c>
      <c r="R2" s="4">
        <v>2009</v>
      </c>
      <c r="S2" s="7">
        <v>2010</v>
      </c>
      <c r="T2" s="5">
        <v>2011</v>
      </c>
      <c r="U2" s="5">
        <v>2012</v>
      </c>
      <c r="V2" s="5">
        <v>2013</v>
      </c>
      <c r="W2" s="5">
        <v>2014</v>
      </c>
      <c r="X2" s="5">
        <v>2015</v>
      </c>
      <c r="Y2" s="5">
        <v>2016</v>
      </c>
      <c r="Z2" s="8">
        <v>2017</v>
      </c>
      <c r="AA2" s="8">
        <v>2018</v>
      </c>
      <c r="AB2" s="8">
        <v>2019</v>
      </c>
      <c r="AC2" s="8">
        <v>2020</v>
      </c>
      <c r="AD2" s="8">
        <v>2021</v>
      </c>
      <c r="AE2" s="8">
        <v>2022</v>
      </c>
      <c r="AF2" s="8">
        <v>2023</v>
      </c>
      <c r="AG2" s="8">
        <v>2024</v>
      </c>
      <c r="AH2" s="8">
        <v>2025</v>
      </c>
      <c r="AI2" s="8">
        <v>2026</v>
      </c>
      <c r="AJ2" s="8">
        <v>2027</v>
      </c>
      <c r="AK2" s="8">
        <v>2028</v>
      </c>
      <c r="AL2" s="8">
        <v>2029</v>
      </c>
      <c r="AM2" s="8">
        <v>2030</v>
      </c>
      <c r="AN2" s="8">
        <v>2031</v>
      </c>
      <c r="AO2" s="8">
        <v>2032</v>
      </c>
      <c r="AP2" s="8">
        <v>2033</v>
      </c>
      <c r="AQ2" s="8">
        <v>2034</v>
      </c>
      <c r="AR2" s="8">
        <v>2035</v>
      </c>
      <c r="AS2" s="8">
        <v>2036</v>
      </c>
      <c r="AT2" s="8">
        <v>2037</v>
      </c>
      <c r="AU2" s="8">
        <v>2038</v>
      </c>
      <c r="AV2" s="8">
        <v>2039</v>
      </c>
      <c r="AW2" s="8">
        <v>2040</v>
      </c>
      <c r="AX2" s="8">
        <v>2041</v>
      </c>
      <c r="AY2" s="8">
        <v>2042</v>
      </c>
      <c r="AZ2" s="8">
        <v>2043</v>
      </c>
      <c r="BA2" s="8">
        <v>2044</v>
      </c>
      <c r="BB2" s="8">
        <v>2045</v>
      </c>
      <c r="BC2" s="8">
        <v>2046</v>
      </c>
      <c r="BD2" s="8">
        <v>2047</v>
      </c>
      <c r="BE2" s="8">
        <v>2048</v>
      </c>
      <c r="BF2" s="8">
        <v>2049</v>
      </c>
      <c r="BG2" s="8">
        <v>2050</v>
      </c>
    </row>
    <row r="3" spans="1:59">
      <c r="A3" t="s">
        <v>3</v>
      </c>
      <c r="B3" s="3">
        <v>328.9190000000001</v>
      </c>
      <c r="C3" s="3">
        <v>365.82899999999995</v>
      </c>
      <c r="D3" s="3">
        <v>397.589</v>
      </c>
      <c r="E3" s="3">
        <v>493.74900000000002</v>
      </c>
      <c r="F3" s="3">
        <v>473.05700000000002</v>
      </c>
      <c r="G3" s="3">
        <v>475.72300000000001</v>
      </c>
      <c r="H3" s="3">
        <v>469.62900000000002</v>
      </c>
      <c r="I3" s="3">
        <v>444.52600000000001</v>
      </c>
      <c r="J3" s="3">
        <v>505.36399999999998</v>
      </c>
      <c r="K3" s="3">
        <v>506.12599999999998</v>
      </c>
      <c r="L3" s="3">
        <v>379.75900000000001</v>
      </c>
      <c r="M3" s="3">
        <v>377.81</v>
      </c>
      <c r="N3" s="3">
        <v>368.62504560668754</v>
      </c>
      <c r="O3" s="3">
        <v>461.18969069569226</v>
      </c>
      <c r="P3" s="3">
        <v>393.21386905237313</v>
      </c>
      <c r="Q3" s="3">
        <v>416.72983369408632</v>
      </c>
      <c r="R3" s="3">
        <v>392.80601793493423</v>
      </c>
      <c r="S3" s="3">
        <v>425.39699999999999</v>
      </c>
      <c r="T3" s="1">
        <v>390.36200000000002</v>
      </c>
      <c r="U3" s="3">
        <v>363.72399999999999</v>
      </c>
      <c r="V3" s="1">
        <v>411.06200000000001</v>
      </c>
      <c r="W3" s="1">
        <v>388.57900000000001</v>
      </c>
      <c r="X3" s="2">
        <v>395.35899999999998</v>
      </c>
    </row>
    <row r="4" spans="1:59">
      <c r="A4" t="s">
        <v>0</v>
      </c>
      <c r="B4" s="3">
        <v>801</v>
      </c>
      <c r="C4" s="3">
        <v>782</v>
      </c>
      <c r="D4" s="3">
        <v>879.5</v>
      </c>
      <c r="E4" s="3">
        <v>1039.2270000000001</v>
      </c>
      <c r="F4" s="3">
        <v>957.03099999999995</v>
      </c>
      <c r="G4" s="3">
        <v>967.56700000000001</v>
      </c>
      <c r="H4" s="3">
        <v>951.69899999999996</v>
      </c>
      <c r="I4" s="3">
        <v>947.73199999999997</v>
      </c>
      <c r="J4" s="3">
        <v>1024.914</v>
      </c>
      <c r="K4" s="3">
        <v>1002.604</v>
      </c>
      <c r="L4" s="3">
        <v>1042.9380000000001</v>
      </c>
      <c r="M4" s="3">
        <v>1017.454</v>
      </c>
      <c r="N4" s="3">
        <v>984.9503914869963</v>
      </c>
      <c r="O4" s="3">
        <v>959.56737643434451</v>
      </c>
      <c r="P4" s="3">
        <v>893.51745742262221</v>
      </c>
      <c r="Q4" s="3">
        <v>940.47620380891499</v>
      </c>
      <c r="R4" s="3">
        <v>928.3112195598103</v>
      </c>
      <c r="S4" s="3">
        <v>1016.567</v>
      </c>
      <c r="T4" s="1">
        <v>845.34799999999996</v>
      </c>
      <c r="U4" s="3">
        <v>916.51300000000003</v>
      </c>
      <c r="V4" s="1">
        <v>966.005</v>
      </c>
      <c r="W4" s="1">
        <v>780.75699999999995</v>
      </c>
      <c r="X4" s="2">
        <v>844.64599999999996</v>
      </c>
    </row>
    <row r="5" spans="1:59">
      <c r="A5" t="s">
        <v>4</v>
      </c>
      <c r="Y5" s="2">
        <f>$X$17*X3</f>
        <v>383.49822999999998</v>
      </c>
      <c r="Z5" s="2">
        <f>$X$17*Y5</f>
        <v>371.99328309999999</v>
      </c>
      <c r="AA5" s="2">
        <f>$X$17*Z5</f>
        <v>360.833484607</v>
      </c>
      <c r="AB5" s="2">
        <f>$X$17*AA5</f>
        <v>350.00848006878999</v>
      </c>
      <c r="AC5" s="2">
        <f>$X$17*AB5</f>
        <v>339.50822566672628</v>
      </c>
      <c r="AD5" s="2">
        <f>$X$17*AC5</f>
        <v>329.32297889672446</v>
      </c>
      <c r="AE5" s="2">
        <f>$X$17*AD5</f>
        <v>319.44328952982272</v>
      </c>
      <c r="AF5" s="2">
        <f>$X$17*AE5</f>
        <v>309.85999084392802</v>
      </c>
      <c r="AG5" s="2">
        <f>$X$17*AF5</f>
        <v>300.56419111861015</v>
      </c>
      <c r="AH5" s="2">
        <f>$X$17*AG5</f>
        <v>291.54726538505184</v>
      </c>
      <c r="AI5" s="2">
        <f>$X$17*AH5</f>
        <v>282.80084742350027</v>
      </c>
      <c r="AJ5" s="2">
        <f>$X$17*AI5</f>
        <v>274.31682200079524</v>
      </c>
      <c r="AK5" s="2">
        <f>$X$17*AJ5</f>
        <v>266.08731734077139</v>
      </c>
      <c r="AL5" s="2">
        <f>$X$17*AK5</f>
        <v>258.10469782054827</v>
      </c>
      <c r="AM5" s="2">
        <f>$X$17*AL5</f>
        <v>250.3615568859318</v>
      </c>
      <c r="AN5" s="2">
        <f>$X$17*AM5</f>
        <v>242.85071017935385</v>
      </c>
      <c r="AO5" s="2">
        <f>$X$17*AN5</f>
        <v>235.56518887397323</v>
      </c>
      <c r="AP5" s="2">
        <f>$X$17*AO5</f>
        <v>228.49823320775403</v>
      </c>
      <c r="AQ5" s="2">
        <f>$X$17*AP5</f>
        <v>221.6432862115214</v>
      </c>
      <c r="AR5" s="2">
        <f>$X$17*AQ5</f>
        <v>214.99398762517575</v>
      </c>
      <c r="AS5" s="2">
        <f>$X$17*AR5</f>
        <v>208.54416799642047</v>
      </c>
      <c r="AT5" s="2">
        <f>$X$17*AS5</f>
        <v>202.28784295652784</v>
      </c>
      <c r="AU5" s="2">
        <f>$X$17*AT5</f>
        <v>196.21920766783199</v>
      </c>
      <c r="AV5" s="2">
        <f>$X$17*AU5</f>
        <v>190.33263143779703</v>
      </c>
      <c r="AW5" s="2">
        <f>$X$17*AV5</f>
        <v>184.62265249466313</v>
      </c>
      <c r="AX5" s="2">
        <f>$X$17*AW5</f>
        <v>179.08397291982322</v>
      </c>
      <c r="AY5" s="2">
        <f>$X$17*AX5</f>
        <v>173.71145373222853</v>
      </c>
      <c r="AZ5" s="2">
        <f>$X$17*AY5</f>
        <v>168.50011012026167</v>
      </c>
      <c r="BA5" s="2">
        <f>$X$17*AZ5</f>
        <v>163.44510681665381</v>
      </c>
      <c r="BB5" s="2">
        <f>$X$17*BA5</f>
        <v>158.5417536121542</v>
      </c>
      <c r="BC5" s="2">
        <f>$X$17*BB5</f>
        <v>153.78550100378956</v>
      </c>
      <c r="BD5" s="2">
        <f>$X$17*BC5</f>
        <v>149.17193597367586</v>
      </c>
      <c r="BE5" s="2">
        <f>$X$17*BD5</f>
        <v>144.69677789446558</v>
      </c>
      <c r="BF5" s="2">
        <f>$X$17*BE5</f>
        <v>140.35587455763161</v>
      </c>
      <c r="BG5" s="2">
        <f>$X$17*BF5</f>
        <v>136.14519832090267</v>
      </c>
    </row>
    <row r="6" spans="1:59">
      <c r="A6" t="s">
        <v>5</v>
      </c>
      <c r="Y6" s="2">
        <f>$X$17*X4</f>
        <v>819.30661999999995</v>
      </c>
      <c r="Z6" s="2">
        <f>$X$17*Y6</f>
        <v>794.72742139999991</v>
      </c>
      <c r="AA6" s="2">
        <f>$X$17*Z6</f>
        <v>770.8855987579999</v>
      </c>
      <c r="AB6" s="2">
        <f>$X$17*AA6</f>
        <v>747.75903079525983</v>
      </c>
      <c r="AC6" s="2">
        <f>$X$17*AB6</f>
        <v>725.32625987140204</v>
      </c>
      <c r="AD6" s="2">
        <f>$X$17*AC6</f>
        <v>703.56647207525998</v>
      </c>
      <c r="AE6" s="2">
        <f>$X$17*AD6</f>
        <v>682.45947791300216</v>
      </c>
      <c r="AF6" s="2">
        <f>$X$17*AE6</f>
        <v>661.98569357561212</v>
      </c>
      <c r="AG6" s="2">
        <f>$X$17*AF6</f>
        <v>642.12612276834375</v>
      </c>
      <c r="AH6" s="2">
        <f>$X$17*AG6</f>
        <v>622.86233908529346</v>
      </c>
      <c r="AI6" s="2">
        <f>$X$17*AH6</f>
        <v>604.17646891273466</v>
      </c>
      <c r="AJ6" s="2">
        <f>$X$17*AI6</f>
        <v>586.05117484535265</v>
      </c>
      <c r="AK6" s="2">
        <f>$X$17*AJ6</f>
        <v>568.46963959999209</v>
      </c>
      <c r="AL6" s="2">
        <f>$X$17*AK6</f>
        <v>551.41555041199229</v>
      </c>
      <c r="AM6" s="2">
        <f>$X$17*AL6</f>
        <v>534.87308389963255</v>
      </c>
      <c r="AN6" s="2">
        <f>$X$17*AM6</f>
        <v>518.82689138264357</v>
      </c>
      <c r="AO6" s="2">
        <f>$X$17*AN6</f>
        <v>503.26208464116422</v>
      </c>
      <c r="AP6" s="2">
        <f>$X$17*AO6</f>
        <v>488.16422210192928</v>
      </c>
      <c r="AQ6" s="2">
        <f>$X$17*AP6</f>
        <v>473.51929543887138</v>
      </c>
      <c r="AR6" s="2">
        <f>$X$17*AQ6</f>
        <v>459.3137165757052</v>
      </c>
      <c r="AS6" s="2">
        <f>$X$17*AR6</f>
        <v>445.53430507843404</v>
      </c>
      <c r="AT6" s="2">
        <f>$X$17*AS6</f>
        <v>432.16827592608104</v>
      </c>
      <c r="AU6" s="2">
        <f>$X$17*AT6</f>
        <v>419.20322764829859</v>
      </c>
      <c r="AV6" s="2">
        <f>$X$17*AU6</f>
        <v>406.62713081884965</v>
      </c>
      <c r="AW6" s="2">
        <f>$X$17*AV6</f>
        <v>394.42831689428414</v>
      </c>
      <c r="AX6" s="2">
        <f>$X$17*AW6</f>
        <v>382.59546738745559</v>
      </c>
      <c r="AY6" s="2">
        <f>$X$17*AX6</f>
        <v>371.11760336583188</v>
      </c>
      <c r="AZ6" s="2">
        <f>$X$17*AY6</f>
        <v>359.98407526485693</v>
      </c>
      <c r="BA6" s="2">
        <f>$X$17*AZ6</f>
        <v>349.18455300691119</v>
      </c>
      <c r="BB6" s="2">
        <f>$X$17*BA6</f>
        <v>338.70901641670383</v>
      </c>
      <c r="BC6" s="2">
        <f>$X$17*BB6</f>
        <v>328.54774592420273</v>
      </c>
      <c r="BD6" s="2">
        <f>$X$17*BC6</f>
        <v>318.69131354647664</v>
      </c>
      <c r="BE6" s="2">
        <f>$X$17*BD6</f>
        <v>309.13057414008233</v>
      </c>
      <c r="BF6" s="2">
        <f>$X$17*BE6</f>
        <v>299.85665691587985</v>
      </c>
      <c r="BG6" s="2">
        <f>$X$17*BF6</f>
        <v>290.86095720840348</v>
      </c>
    </row>
    <row r="10" spans="1:59">
      <c r="X10" s="9">
        <f>SUM(X3:X4)</f>
        <v>1240.0049999999999</v>
      </c>
    </row>
    <row r="11" spans="1:59">
      <c r="J11">
        <f>0.9923*I3</f>
        <v>441.10314979999998</v>
      </c>
      <c r="K11">
        <f>0.9923*J3</f>
        <v>501.47269719999997</v>
      </c>
      <c r="L11">
        <f>0.9923*K3</f>
        <v>502.22882979999997</v>
      </c>
      <c r="M11">
        <f>0.9923*L3</f>
        <v>376.83485569999999</v>
      </c>
      <c r="N11">
        <f>0.9923*M3</f>
        <v>374.90086300000002</v>
      </c>
      <c r="O11">
        <f>0.9923*N3</f>
        <v>365.78663275551605</v>
      </c>
      <c r="P11">
        <f>0.9923*O3</f>
        <v>457.63853007733542</v>
      </c>
      <c r="Q11">
        <f>0.9923*P3</f>
        <v>390.18612226066983</v>
      </c>
      <c r="R11">
        <f>0.9923*Q3</f>
        <v>413.52101397464185</v>
      </c>
      <c r="S11">
        <f>0.9923*R3</f>
        <v>389.7814115968352</v>
      </c>
      <c r="T11">
        <f>0.9923*S3</f>
        <v>422.12144309999996</v>
      </c>
      <c r="U11">
        <f>0.9923*T3</f>
        <v>387.35621259999999</v>
      </c>
      <c r="V11">
        <f>0.9923*U3</f>
        <v>360.92332519999997</v>
      </c>
      <c r="W11">
        <f>0.9923*V3</f>
        <v>407.89682260000001</v>
      </c>
      <c r="X11">
        <f>0.9923*W3</f>
        <v>385.58694170000001</v>
      </c>
    </row>
    <row r="12" spans="1:59">
      <c r="J12">
        <f>0.9923*I4</f>
        <v>940.43446359999996</v>
      </c>
      <c r="K12">
        <f>0.9923*J4</f>
        <v>1017.0221621999999</v>
      </c>
      <c r="L12">
        <f>0.9923*K4</f>
        <v>994.88394919999996</v>
      </c>
      <c r="M12">
        <f>0.9923*L4</f>
        <v>1034.9073774000001</v>
      </c>
      <c r="N12">
        <f>0.9923*M4</f>
        <v>1009.6196041999999</v>
      </c>
      <c r="O12">
        <f>0.9923*N4</f>
        <v>977.36627347254637</v>
      </c>
      <c r="P12">
        <f>0.9923*O4</f>
        <v>952.17870763580004</v>
      </c>
      <c r="Q12">
        <f>0.9923*P4</f>
        <v>886.63737300046796</v>
      </c>
      <c r="R12">
        <f>0.9923*Q4</f>
        <v>933.23453703958626</v>
      </c>
      <c r="S12">
        <f>0.9923*R4</f>
        <v>921.16322316919968</v>
      </c>
      <c r="T12">
        <f>0.9923*S4</f>
        <v>1008.7394340999999</v>
      </c>
      <c r="U12">
        <f>0.9923*T4</f>
        <v>838.83882039999992</v>
      </c>
      <c r="V12">
        <f>0.9923*U4</f>
        <v>909.45584989999998</v>
      </c>
      <c r="W12">
        <f>0.9923*V4</f>
        <v>958.56676149999998</v>
      </c>
      <c r="X12">
        <f>0.9923*W4</f>
        <v>774.74517109999988</v>
      </c>
    </row>
    <row r="13" spans="1:59">
      <c r="X13">
        <f>SUM(X11:X12)</f>
        <v>1160.3321127999998</v>
      </c>
    </row>
    <row r="15" spans="1:59">
      <c r="W15" t="s">
        <v>1</v>
      </c>
      <c r="X15">
        <f>(X10/SUM(I3:I4))^(1/15)</f>
        <v>0.99230896336931851</v>
      </c>
    </row>
    <row r="17" spans="23:24">
      <c r="W17" t="s">
        <v>2</v>
      </c>
      <c r="X17">
        <f>0.97</f>
        <v>0.97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 Hensel</dc:creator>
  <cp:lastModifiedBy>Piet Hensel</cp:lastModifiedBy>
  <dcterms:created xsi:type="dcterms:W3CDTF">2017-08-22T06:35:11Z</dcterms:created>
  <dcterms:modified xsi:type="dcterms:W3CDTF">2018-10-10T11:52:52Z</dcterms:modified>
</cp:coreProperties>
</file>